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9280" yWindow="1460" windowWidth="25600" windowHeight="16060" tabRatio="500"/>
  </bookViews>
  <sheets>
    <sheet name="Sheet1" sheetId="1" r:id="rId1"/>
  </sheets>
  <definedNames>
    <definedName name="_xlnm.Print_Area" localSheetId="0">Sheet1!$A$1:$M$72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6" i="1" l="1"/>
  <c r="I27" i="1"/>
  <c r="G27" i="1"/>
  <c r="K27" i="1"/>
  <c r="G32" i="1"/>
  <c r="G61" i="1"/>
  <c r="I56" i="1"/>
  <c r="K56" i="1"/>
  <c r="C56" i="1"/>
  <c r="E56" i="1"/>
  <c r="C27" i="1"/>
  <c r="E32" i="1"/>
  <c r="E61" i="1"/>
  <c r="C20" i="1"/>
  <c r="C61" i="1"/>
  <c r="G20" i="1"/>
  <c r="E27" i="1"/>
  <c r="C32" i="1"/>
</calcChain>
</file>

<file path=xl/sharedStrings.xml><?xml version="1.0" encoding="utf-8"?>
<sst xmlns="http://schemas.openxmlformats.org/spreadsheetml/2006/main" count="93" uniqueCount="61">
  <si>
    <t>棚/高さ方向の幅</t>
    <rPh sb="0" eb="1">
      <t>タン</t>
    </rPh>
    <rPh sb="2" eb="6">
      <t>タカs</t>
    </rPh>
    <rPh sb="7" eb="8">
      <t>ハb</t>
    </rPh>
    <phoneticPr fontId="1"/>
  </si>
  <si>
    <t>＝</t>
    <phoneticPr fontId="1"/>
  </si>
  <si>
    <t>棚/総高さ</t>
    <rPh sb="0" eb="1">
      <t>タン</t>
    </rPh>
    <rPh sb="2" eb="5">
      <t>ソウタカs</t>
    </rPh>
    <phoneticPr fontId="1"/>
  </si>
  <si>
    <t>総高さ</t>
    <rPh sb="0" eb="3">
      <t>ソウタカs</t>
    </rPh>
    <phoneticPr fontId="1"/>
  </si>
  <si>
    <t>＝</t>
    <phoneticPr fontId="1"/>
  </si>
  <si>
    <t>段数</t>
  </si>
  <si>
    <t>+</t>
    <phoneticPr fontId="1"/>
  </si>
  <si>
    <t>+</t>
    <phoneticPr fontId="1"/>
  </si>
  <si>
    <t>+</t>
    <phoneticPr fontId="1"/>
  </si>
  <si>
    <t>×</t>
    <phoneticPr fontId="1"/>
  </si>
  <si>
    <t>×</t>
    <phoneticPr fontId="1"/>
  </si>
  <si>
    <t>+</t>
    <phoneticPr fontId="1"/>
  </si>
  <si>
    <t>-</t>
    <phoneticPr fontId="1"/>
  </si>
  <si>
    <t>＝</t>
    <phoneticPr fontId="1"/>
  </si>
  <si>
    <t>鉄パイプ縦方向長さ</t>
    <rPh sb="0" eb="4">
      <t>テt</t>
    </rPh>
    <rPh sb="4" eb="7">
      <t>タテホウコ</t>
    </rPh>
    <rPh sb="7" eb="9">
      <t>ナg</t>
    </rPh>
    <phoneticPr fontId="1"/>
  </si>
  <si>
    <t>鉄パイプカットする長さ(縦実寸）</t>
    <rPh sb="0" eb="4">
      <t>テt</t>
    </rPh>
    <rPh sb="9" eb="11">
      <t>ナガs</t>
    </rPh>
    <rPh sb="12" eb="13">
      <t>タテ</t>
    </rPh>
    <rPh sb="13" eb="15">
      <t>10s</t>
    </rPh>
    <phoneticPr fontId="1"/>
  </si>
  <si>
    <t>-</t>
    <phoneticPr fontId="1"/>
  </si>
  <si>
    <t>※</t>
    <phoneticPr fontId="1"/>
  </si>
  <si>
    <t>→</t>
    <phoneticPr fontId="1"/>
  </si>
  <si>
    <t>↑↑↑↑入力↑↑↑↑</t>
    <rPh sb="4" eb="6">
      <t>ニュウリョk</t>
    </rPh>
    <phoneticPr fontId="1"/>
  </si>
  <si>
    <t>総高さと段数が決まっている場合のエルボの設置位置の算出</t>
    <phoneticPr fontId="1"/>
  </si>
  <si>
    <t>(段数-１)}</t>
    <rPh sb="1" eb="3">
      <t>ダンス</t>
    </rPh>
    <phoneticPr fontId="1"/>
  </si>
  <si>
    <t>段数</t>
    <phoneticPr fontId="1"/>
  </si>
  <si>
    <t>希望の総高さ</t>
    <rPh sb="0" eb="6">
      <t>キボ</t>
    </rPh>
    <phoneticPr fontId="1"/>
  </si>
  <si>
    <t>-</t>
    <phoneticPr fontId="1"/>
  </si>
  <si>
    <t>希望の高さ</t>
    <rPh sb="0" eb="3">
      <t>キボ</t>
    </rPh>
    <rPh sb="3" eb="5">
      <t>ソウタカs</t>
    </rPh>
    <phoneticPr fontId="1"/>
  </si>
  <si>
    <t>オレンジ部分に希望の数字を入力</t>
    <rPh sb="4" eb="7">
      <t>ブブン</t>
    </rPh>
    <rPh sb="7" eb="15">
      <t>キボ</t>
    </rPh>
    <phoneticPr fontId="1"/>
  </si>
  <si>
    <t>mm</t>
    <phoneticPr fontId="1"/>
  </si>
  <si>
    <t>エルボの間隔Bはメジャーで測りながら組み立ても可能ですが、１〜２本間隔Bの寸法を木材等で用意すると簡単に計測できます。</t>
    <rPh sb="4" eb="6">
      <t>カン</t>
    </rPh>
    <rPh sb="13" eb="18">
      <t>ハカr</t>
    </rPh>
    <rPh sb="18" eb="22">
      <t>クm</t>
    </rPh>
    <rPh sb="23" eb="28">
      <t>カノ</t>
    </rPh>
    <rPh sb="32" eb="33">
      <t>ホン</t>
    </rPh>
    <rPh sb="33" eb="37">
      <t>カンカk</t>
    </rPh>
    <rPh sb="37" eb="39">
      <t>スンポ</t>
    </rPh>
    <rPh sb="40" eb="44">
      <t>モクザ</t>
    </rPh>
    <rPh sb="44" eb="46">
      <t>モk</t>
    </rPh>
    <rPh sb="49" eb="52">
      <t>カンタン</t>
    </rPh>
    <rPh sb="52" eb="58">
      <t>ケ</t>
    </rPh>
    <phoneticPr fontId="1"/>
  </si>
  <si>
    <t>総高さ、段数が決まっている場合のエルボの設置位置の算出</t>
    <rPh sb="0" eb="3">
      <t>ソウタカs</t>
    </rPh>
    <rPh sb="4" eb="7">
      <t>ダンス</t>
    </rPh>
    <rPh sb="7" eb="16">
      <t>キマッt</t>
    </rPh>
    <rPh sb="20" eb="22">
      <t>s</t>
    </rPh>
    <rPh sb="22" eb="24">
      <t>イt</t>
    </rPh>
    <rPh sb="25" eb="27">
      <t>サンシュt</t>
    </rPh>
    <phoneticPr fontId="1"/>
  </si>
  <si>
    <t>総高さより、段の実用内寸を重視する場合に使用する計算方法。実用内寸値を上げれば総高さ値も上がります。</t>
    <rPh sb="0" eb="5">
      <t>ソウタカs</t>
    </rPh>
    <rPh sb="6" eb="7">
      <t>ダン</t>
    </rPh>
    <rPh sb="8" eb="10">
      <t>ジt</t>
    </rPh>
    <rPh sb="10" eb="13">
      <t>ナイスンw</t>
    </rPh>
    <rPh sb="13" eb="15">
      <t>ジュウs</t>
    </rPh>
    <rPh sb="15" eb="19">
      <t>ユウセン</t>
    </rPh>
    <rPh sb="20" eb="28">
      <t>シヨ</t>
    </rPh>
    <rPh sb="29" eb="34">
      <t>ジt</t>
    </rPh>
    <rPh sb="35" eb="36">
      <t>ア</t>
    </rPh>
    <rPh sb="39" eb="43">
      <t>ソウタカs</t>
    </rPh>
    <rPh sb="44" eb="49">
      <t>アガr</t>
    </rPh>
    <phoneticPr fontId="1"/>
  </si>
  <si>
    <t>-</t>
    <phoneticPr fontId="1"/>
  </si>
  <si>
    <t>＝</t>
    <phoneticPr fontId="1"/>
  </si>
  <si>
    <t>÷</t>
    <phoneticPr fontId="1"/>
  </si>
  <si>
    <t>÷</t>
    <phoneticPr fontId="1"/>
  </si>
  <si>
    <t>段数</t>
    <rPh sb="0" eb="2">
      <t>ダンス</t>
    </rPh>
    <phoneticPr fontId="1"/>
  </si>
  <si>
    <t>mm</t>
  </si>
  <si>
    <t>段の実用内寸</t>
    <rPh sb="0" eb="2">
      <t>ダン</t>
    </rPh>
    <rPh sb="2" eb="6">
      <t>ジt</t>
    </rPh>
    <phoneticPr fontId="1"/>
  </si>
  <si>
    <t>鉄パイプカットする長さ</t>
    <rPh sb="0" eb="4">
      <t>テt</t>
    </rPh>
    <rPh sb="9" eb="11">
      <t>ナガs</t>
    </rPh>
    <phoneticPr fontId="1"/>
  </si>
  <si>
    <t>木材の厚み</t>
    <rPh sb="0" eb="5">
      <t>モk</t>
    </rPh>
    <phoneticPr fontId="1"/>
  </si>
  <si>
    <t>木材は30mmの厚みで計算した数式になります。他の厚みも入力できますが、13mm以下の木材を使用した場合、木材よりもキャップの上面の方が高くなります。</t>
    <rPh sb="0" eb="3">
      <t>モk</t>
    </rPh>
    <rPh sb="8" eb="11">
      <t>アt</t>
    </rPh>
    <rPh sb="11" eb="13">
      <t>ケ</t>
    </rPh>
    <rPh sb="15" eb="17">
      <t>ス</t>
    </rPh>
    <rPh sb="23" eb="28">
      <t>ホk</t>
    </rPh>
    <rPh sb="28" eb="36">
      <t>ニュウリョk</t>
    </rPh>
    <rPh sb="40" eb="52">
      <t>イk</t>
    </rPh>
    <rPh sb="53" eb="58">
      <t>モk</t>
    </rPh>
    <rPh sb="63" eb="65">
      <t>zy</t>
    </rPh>
    <rPh sb="66" eb="74">
      <t>ホ</t>
    </rPh>
    <phoneticPr fontId="1"/>
  </si>
  <si>
    <t>→</t>
  </si>
  <si>
    <t>↑↑↑↑入力↑↑↑↑</t>
  </si>
  <si>
    <t>木材の厚み</t>
    <rPh sb="0" eb="5">
      <t>モk</t>
    </rPh>
    <phoneticPr fontId="1"/>
  </si>
  <si>
    <t>上下キャップ厚み(4mm×２)+最上段木材突出分の合計は8mm以下にはできません。</t>
    <rPh sb="6" eb="8">
      <t>アツm</t>
    </rPh>
    <rPh sb="25" eb="27">
      <t>ゴウケ</t>
    </rPh>
    <phoneticPr fontId="1"/>
  </si>
  <si>
    <t>{エルボの間隔</t>
    <rPh sb="5" eb="7">
      <t>カン</t>
    </rPh>
    <phoneticPr fontId="1"/>
  </si>
  <si>
    <t>(木材30.5mm-鋳物厚み8.5mm)-8.5＝13.5mm</t>
    <rPh sb="1" eb="3">
      <t>モk</t>
    </rPh>
    <rPh sb="10" eb="14">
      <t>イm</t>
    </rPh>
    <phoneticPr fontId="1"/>
  </si>
  <si>
    <t>高さ(段の希望実内寸）</t>
    <rPh sb="0" eb="2">
      <t>タカs</t>
    </rPh>
    <rPh sb="3" eb="5">
      <t>ダン</t>
    </rPh>
    <rPh sb="5" eb="7">
      <t>キb</t>
    </rPh>
    <rPh sb="7" eb="8">
      <t>ジt</t>
    </rPh>
    <rPh sb="8" eb="10">
      <t>ナイスン</t>
    </rPh>
    <phoneticPr fontId="1"/>
  </si>
  <si>
    <t>エルボとエルボの間隔寸法</t>
    <rPh sb="8" eb="10">
      <t>カン</t>
    </rPh>
    <rPh sb="10" eb="12">
      <t>スン</t>
    </rPh>
    <phoneticPr fontId="1"/>
  </si>
  <si>
    <t>mm/組み立て時に使用</t>
    <phoneticPr fontId="1"/>
  </si>
  <si>
    <t>mm/カット時に使用</t>
    <phoneticPr fontId="1"/>
  </si>
  <si>
    <t>希望実内寸を変えれば総高さが変わります。好みの総高さを見ながらの調整も可能。</t>
    <rPh sb="2" eb="3">
      <t>ジt</t>
    </rPh>
    <phoneticPr fontId="1"/>
  </si>
  <si>
    <t>希望実内寸は、ブーツの高さ / 鉢の高さなど設置する物により設定可能 。</t>
    <rPh sb="26" eb="27">
      <t>モノ</t>
    </rPh>
    <phoneticPr fontId="1"/>
  </si>
  <si>
    <t>/mm</t>
    <phoneticPr fontId="1"/>
  </si>
  <si>
    <t>上下キャップ(4mm×2)+最上段木材突出分</t>
    <phoneticPr fontId="1"/>
  </si>
  <si>
    <t>上下キャップ(4mm×2)+最上段木材突出分</t>
    <rPh sb="0" eb="6">
      <t>zy</t>
    </rPh>
    <rPh sb="14" eb="17">
      <t>サイジョ</t>
    </rPh>
    <rPh sb="17" eb="22">
      <t>モk</t>
    </rPh>
    <phoneticPr fontId="1"/>
  </si>
  <si>
    <t>上下キャップ(4mm×2)+最上段木材突出分</t>
    <phoneticPr fontId="1"/>
  </si>
  <si>
    <t>上下キャップ(4mm×2)+最上段木材突出分</t>
    <phoneticPr fontId="1"/>
  </si>
  <si>
    <t>楽々〜高さ寸法算出式</t>
    <rPh sb="0" eb="2">
      <t>ラk</t>
    </rPh>
    <rPh sb="3" eb="5">
      <t>タカs</t>
    </rPh>
    <rPh sb="5" eb="9">
      <t>スンポ</t>
    </rPh>
    <rPh sb="9" eb="10">
      <t>シk</t>
    </rPh>
    <phoneticPr fontId="1"/>
  </si>
  <si>
    <t>エルボ幅39mm×段数</t>
    <phoneticPr fontId="1"/>
  </si>
  <si>
    <t>エルボ幅39mm×段数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</si>
</sst>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6"/>
      <color theme="1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8000"/>
        <bgColor rgb="FF000000"/>
      </patternFill>
    </fill>
    <fill>
      <patternFill patternType="solid">
        <fgColor rgb="FFFF8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0" fillId="0" borderId="9" xfId="0" applyBorder="1"/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14" xfId="0" applyBorder="1"/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/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9" xfId="0" applyFont="1" applyBorder="1"/>
    <xf numFmtId="0" fontId="4" fillId="0" borderId="14" xfId="0" applyFon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  <xf numFmtId="176" fontId="0" fillId="5" borderId="15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176" fontId="0" fillId="5" borderId="15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76" fontId="0" fillId="4" borderId="12" xfId="0" applyNumberFormat="1" applyFont="1" applyFill="1" applyBorder="1" applyAlignment="1">
      <alignment horizontal="center" vertical="center"/>
    </xf>
    <xf numFmtId="176" fontId="0" fillId="4" borderId="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4" borderId="17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center" vertical="center"/>
    </xf>
    <xf numFmtId="1" fontId="0" fillId="4" borderId="18" xfId="0" applyNumberFormat="1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1" fontId="0" fillId="4" borderId="7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6" borderId="8" xfId="0" applyFont="1" applyFill="1" applyBorder="1" applyAlignment="1" applyProtection="1">
      <alignment horizontal="center"/>
      <protection locked="0"/>
    </xf>
    <xf numFmtId="1" fontId="0" fillId="7" borderId="11" xfId="0" applyNumberFormat="1" applyFill="1" applyBorder="1" applyAlignment="1" applyProtection="1">
      <alignment horizontal="center"/>
      <protection locked="0"/>
    </xf>
    <xf numFmtId="176" fontId="0" fillId="7" borderId="11" xfId="0" applyNumberFormat="1" applyFill="1" applyBorder="1" applyAlignment="1" applyProtection="1">
      <alignment horizontal="center"/>
      <protection locked="0"/>
    </xf>
    <xf numFmtId="176" fontId="4" fillId="6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1" xfId="0" applyFill="1" applyBorder="1" applyAlignment="1">
      <alignment horizontal="center"/>
    </xf>
  </cellXfs>
  <cellStyles count="1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7"/>
  <sheetViews>
    <sheetView showGridLines="0" tabSelected="1" workbookViewId="0">
      <selection activeCell="E8" sqref="E8"/>
    </sheetView>
  </sheetViews>
  <sheetFormatPr baseColWidth="12" defaultRowHeight="18" x14ac:dyDescent="0"/>
  <cols>
    <col min="1" max="1" width="4.33203125" customWidth="1"/>
    <col min="2" max="2" width="4.1640625" customWidth="1"/>
    <col min="3" max="3" width="37.33203125" customWidth="1"/>
    <col min="4" max="4" width="3.83203125" customWidth="1"/>
    <col min="5" max="5" width="38.6640625" customWidth="1"/>
    <col min="6" max="6" width="3.83203125" customWidth="1"/>
    <col min="7" max="7" width="27.6640625" customWidth="1"/>
    <col min="8" max="8" width="3.83203125" customWidth="1"/>
    <col min="9" max="9" width="20.33203125" customWidth="1"/>
    <col min="10" max="10" width="3.83203125" customWidth="1"/>
    <col min="11" max="11" width="25" customWidth="1"/>
    <col min="12" max="12" width="5.83203125" customWidth="1"/>
    <col min="13" max="13" width="4.33203125" customWidth="1"/>
  </cols>
  <sheetData>
    <row r="1" spans="2:12" ht="23">
      <c r="C1" s="26"/>
    </row>
    <row r="2" spans="2:12" ht="28" customHeight="1">
      <c r="B2" s="77" t="s">
        <v>58</v>
      </c>
      <c r="C2" s="77"/>
      <c r="D2" s="77"/>
    </row>
    <row r="5" spans="2:12" ht="19" thickBot="1"/>
    <row r="6" spans="2:12">
      <c r="B6" s="13" t="s">
        <v>17</v>
      </c>
      <c r="C6" s="83" t="s">
        <v>30</v>
      </c>
      <c r="D6" s="83"/>
      <c r="E6" s="83"/>
      <c r="F6" s="83"/>
      <c r="G6" s="83"/>
      <c r="H6" s="83"/>
      <c r="I6" s="83"/>
      <c r="J6" s="83"/>
      <c r="K6" s="14"/>
      <c r="L6" s="15"/>
    </row>
    <row r="7" spans="2:12" ht="19" thickBot="1">
      <c r="B7" s="16"/>
      <c r="C7" s="20"/>
      <c r="D7" s="2"/>
      <c r="E7" s="2"/>
      <c r="F7" s="2"/>
      <c r="G7" s="2"/>
      <c r="H7" s="2"/>
      <c r="I7" s="2"/>
      <c r="J7" s="2"/>
      <c r="K7" s="2"/>
      <c r="L7" s="17"/>
    </row>
    <row r="8" spans="2:12" ht="19" thickBot="1">
      <c r="B8" s="16"/>
      <c r="C8" s="5" t="s">
        <v>5</v>
      </c>
      <c r="D8" s="7" t="s">
        <v>18</v>
      </c>
      <c r="E8" s="73">
        <v>3</v>
      </c>
      <c r="F8" s="2"/>
      <c r="G8" s="2"/>
      <c r="H8" s="2"/>
      <c r="I8" s="2"/>
      <c r="J8" s="2"/>
      <c r="K8" s="2"/>
      <c r="L8" s="17"/>
    </row>
    <row r="9" spans="2:12" ht="19" thickBot="1">
      <c r="B9" s="16"/>
      <c r="C9" s="12"/>
      <c r="D9" s="12"/>
      <c r="E9" s="4" t="s">
        <v>19</v>
      </c>
      <c r="F9" s="2"/>
      <c r="G9" s="2"/>
      <c r="H9" s="2"/>
      <c r="I9" s="2"/>
      <c r="J9" s="2"/>
      <c r="K9" s="2"/>
      <c r="L9" s="17"/>
    </row>
    <row r="10" spans="2:12" ht="19" thickBot="1">
      <c r="B10" s="16"/>
      <c r="C10" s="10" t="s">
        <v>37</v>
      </c>
      <c r="D10" s="11" t="s">
        <v>18</v>
      </c>
      <c r="E10" s="74">
        <v>370</v>
      </c>
      <c r="F10" s="2" t="s">
        <v>27</v>
      </c>
      <c r="G10" s="2"/>
      <c r="H10" s="2"/>
      <c r="I10" s="2"/>
      <c r="J10" s="2"/>
      <c r="K10" s="2"/>
      <c r="L10" s="17"/>
    </row>
    <row r="11" spans="2:12" ht="19" thickBot="1">
      <c r="B11" s="16"/>
      <c r="C11" s="12"/>
      <c r="D11" s="12"/>
      <c r="E11" s="4" t="s">
        <v>19</v>
      </c>
      <c r="F11" s="2"/>
      <c r="G11" s="2"/>
      <c r="H11" s="2"/>
      <c r="I11" s="2"/>
      <c r="J11" s="2"/>
      <c r="K11" s="2"/>
      <c r="L11" s="17"/>
    </row>
    <row r="12" spans="2:12" ht="19" thickBot="1">
      <c r="B12" s="16"/>
      <c r="C12" s="10" t="s">
        <v>39</v>
      </c>
      <c r="D12" s="11" t="s">
        <v>18</v>
      </c>
      <c r="E12" s="75">
        <v>30.5</v>
      </c>
      <c r="F12" s="2" t="s">
        <v>27</v>
      </c>
      <c r="G12" s="2"/>
      <c r="H12" s="2"/>
      <c r="I12" s="2"/>
      <c r="J12" s="2"/>
      <c r="K12" s="2"/>
      <c r="L12" s="17"/>
    </row>
    <row r="13" spans="2:12">
      <c r="B13" s="16"/>
      <c r="C13" s="12"/>
      <c r="D13" s="12"/>
      <c r="E13" s="4" t="s">
        <v>19</v>
      </c>
      <c r="F13" s="2"/>
      <c r="G13" s="2"/>
      <c r="H13" s="2"/>
      <c r="I13" s="2"/>
      <c r="J13" s="2"/>
      <c r="K13" s="2"/>
      <c r="L13" s="17"/>
    </row>
    <row r="14" spans="2:12">
      <c r="B14" s="16"/>
      <c r="C14" s="12"/>
      <c r="D14" s="12"/>
      <c r="E14" s="4"/>
      <c r="F14" s="2"/>
      <c r="G14" s="2"/>
      <c r="H14" s="2"/>
      <c r="I14" s="2"/>
      <c r="J14" s="2"/>
      <c r="K14" s="2"/>
      <c r="L14" s="17"/>
    </row>
    <row r="15" spans="2:12">
      <c r="B15" s="16"/>
      <c r="C15" s="12"/>
      <c r="D15" s="12"/>
      <c r="E15" s="4"/>
      <c r="F15" s="2"/>
      <c r="G15" s="2"/>
      <c r="H15" s="2"/>
      <c r="I15" s="2"/>
      <c r="J15" s="2"/>
      <c r="K15" s="2"/>
      <c r="L15" s="17"/>
    </row>
    <row r="16" spans="2:12">
      <c r="B16" s="16"/>
      <c r="C16" s="12"/>
      <c r="D16" s="12"/>
      <c r="E16" s="4"/>
      <c r="F16" s="2"/>
      <c r="G16" s="2"/>
      <c r="H16" s="2"/>
      <c r="I16" s="2"/>
      <c r="J16" s="2"/>
      <c r="K16" s="2"/>
      <c r="L16" s="17"/>
    </row>
    <row r="17" spans="2:17" ht="19" thickBot="1">
      <c r="B17" s="18"/>
      <c r="C17" s="3"/>
      <c r="D17" s="3"/>
      <c r="E17" s="3"/>
      <c r="F17" s="2"/>
      <c r="G17" s="2"/>
      <c r="H17" s="2"/>
      <c r="I17" s="2"/>
      <c r="J17" s="2"/>
      <c r="K17" s="2"/>
      <c r="L17" s="17"/>
    </row>
    <row r="18" spans="2:17" ht="19" thickBot="1">
      <c r="B18" s="18"/>
      <c r="C18" s="78" t="s">
        <v>0</v>
      </c>
      <c r="D18" s="79"/>
      <c r="E18" s="79"/>
      <c r="F18" s="79"/>
      <c r="G18" s="80"/>
      <c r="H18" s="2"/>
      <c r="I18" s="2"/>
      <c r="J18" s="2"/>
      <c r="K18" s="2"/>
      <c r="L18" s="17"/>
    </row>
    <row r="19" spans="2:17" ht="19" thickBot="1">
      <c r="B19" s="18"/>
      <c r="C19" s="54" t="s">
        <v>47</v>
      </c>
      <c r="D19" s="55" t="s">
        <v>8</v>
      </c>
      <c r="E19" s="56" t="s">
        <v>46</v>
      </c>
      <c r="F19" s="57" t="s">
        <v>1</v>
      </c>
      <c r="G19" s="40" t="s">
        <v>48</v>
      </c>
      <c r="H19" s="2"/>
      <c r="I19" s="2"/>
      <c r="J19" s="2"/>
      <c r="K19" s="2"/>
      <c r="L19" s="17"/>
    </row>
    <row r="20" spans="2:17" ht="19" thickBot="1">
      <c r="B20" s="18"/>
      <c r="C20" s="70">
        <f>SUM(E10)</f>
        <v>370</v>
      </c>
      <c r="D20" s="55" t="s">
        <v>7</v>
      </c>
      <c r="E20" s="71">
        <v>13.5</v>
      </c>
      <c r="F20" s="57" t="s">
        <v>1</v>
      </c>
      <c r="G20" s="41">
        <f>SUM(C20+13.5)</f>
        <v>383.5</v>
      </c>
      <c r="H20" s="4"/>
      <c r="I20" s="29"/>
      <c r="J20" s="2"/>
      <c r="K20" s="2"/>
      <c r="L20" s="17"/>
    </row>
    <row r="21" spans="2:17" ht="19" thickBot="1">
      <c r="B21" s="18"/>
      <c r="C21" s="27"/>
      <c r="D21" s="27"/>
      <c r="E21" s="27"/>
      <c r="F21" s="27"/>
      <c r="G21" s="37" t="s">
        <v>49</v>
      </c>
      <c r="H21" s="29"/>
      <c r="I21" s="27"/>
      <c r="J21" s="27"/>
      <c r="K21" s="27"/>
      <c r="L21" s="28"/>
    </row>
    <row r="22" spans="2:17">
      <c r="B22" s="18"/>
      <c r="C22" s="27" t="s">
        <v>51</v>
      </c>
      <c r="D22" s="24"/>
      <c r="E22" s="24"/>
      <c r="F22" s="24"/>
      <c r="G22" s="24"/>
      <c r="H22" s="24"/>
      <c r="I22" s="24"/>
      <c r="J22" s="24"/>
      <c r="K22" s="24"/>
      <c r="L22" s="25"/>
    </row>
    <row r="23" spans="2:17">
      <c r="B23" s="18"/>
      <c r="C23" s="81" t="s">
        <v>52</v>
      </c>
      <c r="D23" s="81"/>
      <c r="E23" s="81"/>
      <c r="F23" s="81"/>
      <c r="G23" s="81"/>
      <c r="H23" s="81"/>
      <c r="I23" s="81"/>
      <c r="J23" s="81"/>
      <c r="K23" s="81"/>
      <c r="L23" s="39"/>
      <c r="M23" s="38"/>
      <c r="N23" s="72"/>
      <c r="O23" s="6"/>
      <c r="P23" s="6"/>
      <c r="Q23" s="6"/>
    </row>
    <row r="24" spans="2:17" ht="19" thickBot="1">
      <c r="B24" s="18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7" ht="19" thickBot="1">
      <c r="B25" s="18"/>
      <c r="C25" s="78" t="s">
        <v>2</v>
      </c>
      <c r="D25" s="79"/>
      <c r="E25" s="79"/>
      <c r="F25" s="79"/>
      <c r="G25" s="79"/>
      <c r="H25" s="79"/>
      <c r="I25" s="79"/>
      <c r="J25" s="79"/>
      <c r="K25" s="80"/>
      <c r="L25" s="17"/>
    </row>
    <row r="26" spans="2:17" ht="19" thickBot="1">
      <c r="B26" s="18"/>
      <c r="C26" s="54" t="s">
        <v>57</v>
      </c>
      <c r="D26" s="55" t="s">
        <v>6</v>
      </c>
      <c r="E26" s="61" t="s">
        <v>45</v>
      </c>
      <c r="F26" s="62" t="s">
        <v>9</v>
      </c>
      <c r="G26" s="63" t="s">
        <v>21</v>
      </c>
      <c r="H26" s="64" t="s">
        <v>7</v>
      </c>
      <c r="I26" s="48" t="s">
        <v>59</v>
      </c>
      <c r="J26" s="57" t="s">
        <v>1</v>
      </c>
      <c r="K26" s="40" t="s">
        <v>3</v>
      </c>
      <c r="L26" s="17"/>
    </row>
    <row r="27" spans="2:17" ht="19" thickBot="1">
      <c r="B27" s="18"/>
      <c r="C27" s="60">
        <f>SUM(E12-8.5)+4</f>
        <v>26</v>
      </c>
      <c r="D27" s="55" t="s">
        <v>7</v>
      </c>
      <c r="E27" s="65">
        <f>SUM(G20)</f>
        <v>383.5</v>
      </c>
      <c r="F27" s="66" t="s">
        <v>10</v>
      </c>
      <c r="G27" s="67">
        <f>SUM(E8-1)</f>
        <v>2</v>
      </c>
      <c r="H27" s="68" t="s">
        <v>11</v>
      </c>
      <c r="I27" s="69">
        <f>SUM(39*E8)</f>
        <v>117</v>
      </c>
      <c r="J27" s="57" t="s">
        <v>4</v>
      </c>
      <c r="K27" s="41">
        <f>SUM(C27+E27*G27+I27)</f>
        <v>910</v>
      </c>
      <c r="L27" s="21"/>
    </row>
    <row r="28" spans="2:17" ht="19" thickBot="1">
      <c r="B28" s="18"/>
      <c r="C28" s="2"/>
      <c r="D28" s="2"/>
      <c r="E28" s="2"/>
      <c r="F28" s="2"/>
      <c r="G28" s="2"/>
      <c r="H28" s="2"/>
      <c r="I28" s="2"/>
      <c r="J28" s="2"/>
      <c r="K28" s="36" t="s">
        <v>53</v>
      </c>
      <c r="L28" s="21"/>
    </row>
    <row r="29" spans="2:17" ht="19" thickBot="1">
      <c r="B29" s="18"/>
      <c r="C29" s="2"/>
      <c r="D29" s="2"/>
      <c r="E29" s="2"/>
      <c r="F29" s="2"/>
      <c r="G29" s="2"/>
      <c r="H29" s="2"/>
      <c r="I29" s="2"/>
      <c r="J29" s="2"/>
      <c r="K29" s="2"/>
      <c r="L29" s="21"/>
    </row>
    <row r="30" spans="2:17" ht="19" thickBot="1">
      <c r="B30" s="18"/>
      <c r="C30" s="78" t="s">
        <v>38</v>
      </c>
      <c r="D30" s="79"/>
      <c r="E30" s="79"/>
      <c r="F30" s="79"/>
      <c r="G30" s="80"/>
      <c r="H30" s="2"/>
      <c r="I30" s="2"/>
      <c r="J30" s="2"/>
      <c r="K30" s="2"/>
      <c r="L30" s="17"/>
    </row>
    <row r="31" spans="2:17" ht="19" thickBot="1">
      <c r="B31" s="16"/>
      <c r="C31" s="54" t="s">
        <v>3</v>
      </c>
      <c r="D31" s="55" t="s">
        <v>12</v>
      </c>
      <c r="E31" s="56" t="s">
        <v>56</v>
      </c>
      <c r="F31" s="57" t="s">
        <v>13</v>
      </c>
      <c r="G31" s="40" t="s">
        <v>14</v>
      </c>
      <c r="H31" s="2"/>
      <c r="I31" s="2"/>
      <c r="J31" s="2"/>
      <c r="K31" s="2"/>
      <c r="L31" s="17"/>
    </row>
    <row r="32" spans="2:17" ht="19" thickBot="1">
      <c r="B32" s="16"/>
      <c r="C32" s="60">
        <f>SUM(K27)</f>
        <v>910</v>
      </c>
      <c r="D32" s="55" t="s">
        <v>16</v>
      </c>
      <c r="E32" s="59">
        <f>SUM(E12-8.5)+4</f>
        <v>26</v>
      </c>
      <c r="F32" s="57" t="s">
        <v>1</v>
      </c>
      <c r="G32" s="41">
        <f>SUM(K27-E32)</f>
        <v>884</v>
      </c>
      <c r="H32" s="4"/>
      <c r="I32" s="2"/>
      <c r="J32" s="2"/>
      <c r="K32" s="2"/>
      <c r="L32" s="17"/>
    </row>
    <row r="33" spans="1:15" ht="19" thickBot="1">
      <c r="B33" s="16"/>
      <c r="C33" s="6"/>
      <c r="D33" s="6"/>
      <c r="E33" s="6"/>
      <c r="F33" s="2"/>
      <c r="G33" s="36" t="s">
        <v>50</v>
      </c>
      <c r="H33" s="4"/>
      <c r="I33" s="2"/>
      <c r="J33" s="2"/>
      <c r="K33" s="2"/>
      <c r="L33" s="17"/>
    </row>
    <row r="34" spans="1:15" ht="19" thickBot="1">
      <c r="B34" s="22"/>
      <c r="C34" s="8"/>
      <c r="D34" s="8"/>
      <c r="E34" s="8"/>
      <c r="F34" s="30"/>
      <c r="G34" s="30"/>
      <c r="H34" s="30"/>
      <c r="I34" s="30"/>
      <c r="J34" s="30"/>
      <c r="K34" s="30"/>
      <c r="L34" s="31"/>
    </row>
    <row r="35" spans="1:15"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5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5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6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9" thickBot="1"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5">
      <c r="B45" s="13" t="s">
        <v>17</v>
      </c>
      <c r="C45" s="14" t="s">
        <v>29</v>
      </c>
      <c r="D45" s="14"/>
      <c r="E45" s="14"/>
      <c r="F45" s="14"/>
      <c r="G45" s="14"/>
      <c r="H45" s="14"/>
      <c r="I45" s="14"/>
      <c r="J45" s="14"/>
      <c r="K45" s="14"/>
      <c r="L45" s="15"/>
    </row>
    <row r="46" spans="1:15" ht="19" thickBot="1">
      <c r="B46" s="16"/>
      <c r="C46" s="2"/>
      <c r="D46" s="2"/>
      <c r="E46" s="2"/>
      <c r="F46" s="2"/>
      <c r="G46" s="2"/>
      <c r="H46" s="2"/>
      <c r="I46" s="2"/>
      <c r="J46" s="2"/>
      <c r="K46" s="2"/>
      <c r="L46" s="17"/>
    </row>
    <row r="47" spans="1:15" ht="19" thickBot="1">
      <c r="B47" s="16"/>
      <c r="C47" s="5" t="s">
        <v>22</v>
      </c>
      <c r="D47" s="7" t="s">
        <v>18</v>
      </c>
      <c r="E47" s="73">
        <v>4</v>
      </c>
      <c r="F47" s="2"/>
      <c r="G47" s="2"/>
      <c r="H47" s="2"/>
      <c r="I47" s="2"/>
      <c r="J47" s="2"/>
      <c r="K47" s="2"/>
      <c r="L47" s="17"/>
    </row>
    <row r="48" spans="1:15" ht="19" thickBot="1">
      <c r="B48" s="16"/>
      <c r="C48" s="12"/>
      <c r="D48" s="12"/>
      <c r="E48" s="4" t="s">
        <v>19</v>
      </c>
      <c r="F48" s="2"/>
      <c r="G48" s="2"/>
      <c r="H48" s="2"/>
      <c r="I48" s="2"/>
      <c r="J48" s="2"/>
      <c r="K48" s="2"/>
      <c r="L48" s="17"/>
    </row>
    <row r="49" spans="2:12" ht="19" thickBot="1">
      <c r="B49" s="16"/>
      <c r="C49" s="10" t="s">
        <v>23</v>
      </c>
      <c r="D49" s="11" t="s">
        <v>18</v>
      </c>
      <c r="E49" s="74">
        <v>913</v>
      </c>
      <c r="F49" s="2" t="s">
        <v>27</v>
      </c>
      <c r="G49" s="2"/>
      <c r="H49" s="2"/>
      <c r="I49" s="2"/>
      <c r="J49" s="2"/>
      <c r="K49" s="2"/>
      <c r="L49" s="17"/>
    </row>
    <row r="50" spans="2:12" ht="19" thickBot="1">
      <c r="B50" s="16"/>
      <c r="C50" s="12"/>
      <c r="D50" s="12"/>
      <c r="E50" s="4" t="s">
        <v>19</v>
      </c>
      <c r="F50" s="2"/>
      <c r="G50" s="2"/>
      <c r="H50" s="2"/>
      <c r="I50" s="2"/>
      <c r="J50" s="2"/>
      <c r="K50" s="2"/>
      <c r="L50" s="17"/>
    </row>
    <row r="51" spans="2:12" ht="19" thickBot="1">
      <c r="B51" s="16"/>
      <c r="C51" s="10" t="s">
        <v>43</v>
      </c>
      <c r="D51" s="11" t="s">
        <v>41</v>
      </c>
      <c r="E51" s="76">
        <v>30.5</v>
      </c>
      <c r="F51" s="6" t="s">
        <v>36</v>
      </c>
      <c r="G51" s="2"/>
      <c r="H51" s="2"/>
      <c r="I51" s="2"/>
      <c r="J51" s="2"/>
      <c r="K51" s="2"/>
      <c r="L51" s="17"/>
    </row>
    <row r="52" spans="2:12">
      <c r="B52" s="16"/>
      <c r="C52" s="6"/>
      <c r="D52" s="6"/>
      <c r="E52" s="9" t="s">
        <v>42</v>
      </c>
      <c r="F52" s="6"/>
      <c r="G52" s="2"/>
      <c r="H52" s="2"/>
      <c r="I52" s="2"/>
      <c r="J52" s="2"/>
      <c r="K52" s="2"/>
      <c r="L52" s="17"/>
    </row>
    <row r="53" spans="2:12" ht="19" thickBot="1">
      <c r="B53" s="16"/>
      <c r="C53" s="2"/>
      <c r="D53" s="2"/>
      <c r="E53" s="2"/>
      <c r="F53" s="2"/>
      <c r="G53" s="2"/>
      <c r="H53" s="2"/>
      <c r="I53" s="2"/>
      <c r="J53" s="2"/>
      <c r="K53" s="2"/>
      <c r="L53" s="17"/>
    </row>
    <row r="54" spans="2:12" ht="19" thickBot="1">
      <c r="B54" s="16"/>
      <c r="C54" s="84" t="s">
        <v>20</v>
      </c>
      <c r="D54" s="85"/>
      <c r="E54" s="85"/>
      <c r="F54" s="85"/>
      <c r="G54" s="85"/>
      <c r="H54" s="85"/>
      <c r="I54" s="85"/>
      <c r="J54" s="85"/>
      <c r="K54" s="86"/>
      <c r="L54" s="17"/>
    </row>
    <row r="55" spans="2:12" ht="19" thickBot="1">
      <c r="B55" s="18"/>
      <c r="C55" s="44" t="s">
        <v>23</v>
      </c>
      <c r="D55" s="45" t="s">
        <v>12</v>
      </c>
      <c r="E55" s="46" t="s">
        <v>54</v>
      </c>
      <c r="F55" s="47" t="s">
        <v>24</v>
      </c>
      <c r="G55" s="48" t="s">
        <v>60</v>
      </c>
      <c r="H55" s="45" t="s">
        <v>33</v>
      </c>
      <c r="I55" s="49" t="s">
        <v>35</v>
      </c>
      <c r="J55" s="50" t="s">
        <v>32</v>
      </c>
      <c r="K55" s="42" t="s">
        <v>48</v>
      </c>
      <c r="L55" s="17"/>
    </row>
    <row r="56" spans="2:12" ht="19" thickBot="1">
      <c r="B56" s="18"/>
      <c r="C56" s="51">
        <f>SUM(E49)</f>
        <v>913</v>
      </c>
      <c r="D56" s="45" t="s">
        <v>31</v>
      </c>
      <c r="E56" s="52">
        <f>SUM(E51-8.5)+4</f>
        <v>26</v>
      </c>
      <c r="F56" s="47" t="s">
        <v>24</v>
      </c>
      <c r="G56" s="52">
        <f>SUM(39*E47)</f>
        <v>156</v>
      </c>
      <c r="H56" s="45" t="s">
        <v>34</v>
      </c>
      <c r="I56" s="53">
        <f>SUM(E47-1)</f>
        <v>3</v>
      </c>
      <c r="J56" s="50" t="s">
        <v>32</v>
      </c>
      <c r="K56" s="43">
        <f>SUM(C56-E56-G56)/I56</f>
        <v>243.66666666666666</v>
      </c>
      <c r="L56" s="21"/>
    </row>
    <row r="57" spans="2:12" ht="19" thickBot="1">
      <c r="B57" s="18"/>
      <c r="C57" s="32"/>
      <c r="D57" s="4"/>
      <c r="E57" s="4"/>
      <c r="F57" s="33"/>
      <c r="G57" s="34"/>
      <c r="H57" s="4"/>
      <c r="I57" s="35"/>
      <c r="J57" s="35"/>
      <c r="K57" s="36" t="s">
        <v>49</v>
      </c>
      <c r="L57" s="21"/>
    </row>
    <row r="58" spans="2:12" ht="19" thickBot="1">
      <c r="B58" s="18"/>
      <c r="C58" s="2"/>
      <c r="D58" s="2"/>
      <c r="E58" s="2"/>
      <c r="F58" s="2"/>
      <c r="G58" s="2"/>
      <c r="H58" s="2"/>
      <c r="I58" s="2"/>
      <c r="J58" s="2"/>
      <c r="K58" s="2"/>
      <c r="L58" s="17"/>
    </row>
    <row r="59" spans="2:12" ht="19" thickBot="1">
      <c r="B59" s="18"/>
      <c r="C59" s="78" t="s">
        <v>15</v>
      </c>
      <c r="D59" s="79"/>
      <c r="E59" s="79"/>
      <c r="F59" s="79"/>
      <c r="G59" s="80"/>
      <c r="H59" s="2"/>
      <c r="I59" s="2"/>
      <c r="J59" s="2"/>
      <c r="K59" s="2"/>
      <c r="L59" s="17"/>
    </row>
    <row r="60" spans="2:12" ht="19" thickBot="1">
      <c r="B60" s="18"/>
      <c r="C60" s="54" t="s">
        <v>25</v>
      </c>
      <c r="D60" s="55" t="s">
        <v>12</v>
      </c>
      <c r="E60" s="56" t="s">
        <v>55</v>
      </c>
      <c r="F60" s="57" t="s">
        <v>13</v>
      </c>
      <c r="G60" s="40" t="s">
        <v>14</v>
      </c>
      <c r="H60" s="2"/>
      <c r="I60" s="2"/>
      <c r="J60" s="2"/>
      <c r="K60" s="2"/>
      <c r="L60" s="17"/>
    </row>
    <row r="61" spans="2:12" ht="19" thickBot="1">
      <c r="B61" s="18"/>
      <c r="C61" s="58">
        <f>SUM(E49)</f>
        <v>913</v>
      </c>
      <c r="D61" s="55" t="s">
        <v>16</v>
      </c>
      <c r="E61" s="59">
        <f>SUM(E51-8.5)+4</f>
        <v>26</v>
      </c>
      <c r="F61" s="57" t="s">
        <v>1</v>
      </c>
      <c r="G61" s="41">
        <f>SUM(C61-E61)</f>
        <v>887</v>
      </c>
      <c r="H61" s="2"/>
      <c r="I61" s="2"/>
      <c r="J61" s="2"/>
      <c r="K61" s="2"/>
      <c r="L61" s="17"/>
    </row>
    <row r="62" spans="2:12" ht="19" thickBot="1">
      <c r="B62" s="18"/>
      <c r="C62" s="2"/>
      <c r="D62" s="2"/>
      <c r="E62" s="2"/>
      <c r="G62" s="36" t="s">
        <v>50</v>
      </c>
      <c r="H62" s="2"/>
      <c r="I62" s="2"/>
      <c r="J62" s="2"/>
      <c r="K62" s="2"/>
      <c r="L62" s="17"/>
    </row>
    <row r="63" spans="2:12" ht="19" thickBot="1">
      <c r="B63" s="22"/>
      <c r="C63" s="8"/>
      <c r="D63" s="8"/>
      <c r="E63" s="8"/>
      <c r="F63" s="8"/>
      <c r="G63" s="8"/>
      <c r="H63" s="8"/>
      <c r="I63" s="8"/>
      <c r="J63" s="8"/>
      <c r="K63" s="8"/>
      <c r="L63" s="19"/>
    </row>
    <row r="64" spans="2:12"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2:15" ht="19" thickBot="1"/>
    <row r="66" spans="2:15" ht="19" thickBot="1">
      <c r="B66" s="23" t="s">
        <v>17</v>
      </c>
      <c r="C66" s="87" t="s">
        <v>26</v>
      </c>
      <c r="D66" s="88"/>
      <c r="E66" s="89"/>
    </row>
    <row r="68" spans="2:15">
      <c r="B68" s="4"/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2:15">
      <c r="B69" s="4" t="s">
        <v>17</v>
      </c>
      <c r="C69" s="82" t="s">
        <v>28</v>
      </c>
      <c r="D69" s="82"/>
      <c r="E69" s="82"/>
      <c r="F69" s="82"/>
      <c r="G69" s="82"/>
      <c r="H69" s="82"/>
      <c r="I69" s="82"/>
      <c r="J69" s="82"/>
      <c r="K69" s="82"/>
      <c r="L69" s="82"/>
    </row>
    <row r="70" spans="2:15">
      <c r="B70" s="4" t="s">
        <v>17</v>
      </c>
      <c r="C70" t="s">
        <v>40</v>
      </c>
    </row>
    <row r="71" spans="2:15">
      <c r="C71" t="s">
        <v>44</v>
      </c>
    </row>
    <row r="77" spans="2:15">
      <c r="M77" s="1"/>
      <c r="N77" s="1"/>
      <c r="O77" s="1"/>
    </row>
  </sheetData>
  <sheetProtection password="A662" sheet="1" objects="1" scenarios="1"/>
  <mergeCells count="11">
    <mergeCell ref="C69:L69"/>
    <mergeCell ref="C6:J6"/>
    <mergeCell ref="C54:K54"/>
    <mergeCell ref="C66:E66"/>
    <mergeCell ref="C30:G30"/>
    <mergeCell ref="C25:K25"/>
    <mergeCell ref="B2:D2"/>
    <mergeCell ref="C59:G59"/>
    <mergeCell ref="C18:G18"/>
    <mergeCell ref="C23:K23"/>
    <mergeCell ref="C68:L68"/>
  </mergeCells>
  <phoneticPr fontId="1"/>
  <pageMargins left="0.70000000000000007" right="0.70000000000000007" top="0.75000000000000011" bottom="0.75000000000000011" header="0.30000000000000004" footer="0.30000000000000004"/>
  <pageSetup paperSize="9" scale="44" orientation="portrait" horizontalDpi="4294967292" verticalDpi="429496729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義健</dc:creator>
  <cp:lastModifiedBy>中川 義健</cp:lastModifiedBy>
  <cp:lastPrinted>2016-07-15T02:55:18Z</cp:lastPrinted>
  <dcterms:created xsi:type="dcterms:W3CDTF">2016-07-14T03:16:06Z</dcterms:created>
  <dcterms:modified xsi:type="dcterms:W3CDTF">2016-10-05T02:55:21Z</dcterms:modified>
</cp:coreProperties>
</file>